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КОПИИ\2022\2023\37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данные'!$11:$11</definedName>
  </definedNames>
  <calcPr calcId="152511"/>
</workbook>
</file>

<file path=xl/calcChain.xml><?xml version="1.0" encoding="utf-8"?>
<calcChain xmlns="http://schemas.openxmlformats.org/spreadsheetml/2006/main">
  <c r="G16" i="8" l="1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15" i="8"/>
  <c r="I47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H47" i="8"/>
  <c r="I15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<sst xmlns="http://schemas.openxmlformats.org/spreadsheetml/2006/main" count="120" uniqueCount="93">
  <si>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</si>
  <si>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</si>
  <si>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</si>
  <si>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</si>
  <si>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</si>
  <si>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</si>
  <si>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</si>
  <si>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</si>
  <si>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</si>
  <si>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</si>
  <si>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СКС-2023-В-3-37.2</t>
  </si>
  <si>
    <t>Капитальный ремонт поста №7 НФС-1. Проходная станции 3 подъёма НФС-1, ул. С.Армии, 298.</t>
  </si>
  <si>
    <t xml:space="preserve">               Материалы</t>
  </si>
  <si>
    <t>01.7.03.01-0001</t>
  </si>
  <si>
    <t>Вода</t>
  </si>
  <si>
    <t>м3</t>
  </si>
  <si>
    <t>01.7.06.02-0001</t>
  </si>
  <si>
    <t>Лента бутиловая</t>
  </si>
  <si>
    <t>м</t>
  </si>
  <si>
    <t>01.7.06.02-0002</t>
  </si>
  <si>
    <t>Лента бутиловая диффузионная</t>
  </si>
  <si>
    <t>01.7.06.03-0021</t>
  </si>
  <si>
    <t>Лента полиэтиленовая с липким слоем А50</t>
  </si>
  <si>
    <t>10 м</t>
  </si>
  <si>
    <t>01.7.06.11-0001</t>
  </si>
  <si>
    <t>Лента предварительно сжатая, уплотнительная</t>
  </si>
  <si>
    <t>01.7.15.06-0121</t>
  </si>
  <si>
    <t>Гвозди строительные с плоской головкой, размер 1,6х50 мм</t>
  </si>
  <si>
    <t>т</t>
  </si>
  <si>
    <t>01.7.15.07-0005</t>
  </si>
  <si>
    <t>Дюбели монтажные, размер 10х130 (10х132, 10х150) мм</t>
  </si>
  <si>
    <t>10 шт</t>
  </si>
  <si>
    <t>01.7.15.07-0083</t>
  </si>
  <si>
    <t>Дюбель-гвозди, размер 8х100 мм</t>
  </si>
  <si>
    <t>100 шт</t>
  </si>
  <si>
    <t>01.7.15.14-0062</t>
  </si>
  <si>
    <t>Шурупы-саморезы 4,2х16 мм</t>
  </si>
  <si>
    <t>03.1.01.01-0002</t>
  </si>
  <si>
    <t>Гипс строительный Г-3</t>
  </si>
  <si>
    <t>04.3.01.12-0111</t>
  </si>
  <si>
    <t>Раствор готовый отделочный тяжелый, цементно-известковый, состав 1:1:6</t>
  </si>
  <si>
    <t>07.2.06.03-0116</t>
  </si>
  <si>
    <t>Профиль направляющий, стальной, оцинкованный, для монтажа гипсовых перегородок и подвесных потолков, длина 3 м, сечение 75х40х0,6 мм</t>
  </si>
  <si>
    <t>08.1.02.03-0001</t>
  </si>
  <si>
    <t>Аквилон из оцинкованной стали с полимерным покрытием</t>
  </si>
  <si>
    <t>08.1.02.03-0021</t>
  </si>
  <si>
    <t>Водоотлив оконный из оцинкованной стали с полимерным покрытием, ширина планки 250 мм</t>
  </si>
  <si>
    <t>08.1.02.03-0041</t>
  </si>
  <si>
    <t>Кронштейн выравнивающий стальной оцинкованный, высота профиля 200 мм, толщина металла 1,2 мм</t>
  </si>
  <si>
    <t>шт</t>
  </si>
  <si>
    <t>08.1.02.03-0061</t>
  </si>
  <si>
    <t>Планка начальная из оцинкованной стали с полимерным покрытием</t>
  </si>
  <si>
    <t>08.1.02.03-0071</t>
  </si>
  <si>
    <t>Нащельник стальной оцинкованный с полимерным покрытием</t>
  </si>
  <si>
    <t>08.1.02.03-0081</t>
  </si>
  <si>
    <t>Планка откосная из оцинкованной стали с полимерным покрытием, ширина 250 мм</t>
  </si>
  <si>
    <t>08.1.02.03-0091</t>
  </si>
  <si>
    <t>Угол наружный, внутренний из оцинкованной стали с полимерным покрытием</t>
  </si>
  <si>
    <t>08.1.02.17-0161</t>
  </si>
  <si>
    <t>Сетка тканая с квадратными ячейками № 05, без покрытия</t>
  </si>
  <si>
    <t>м2</t>
  </si>
  <si>
    <t>11.1.03.06-0088</t>
  </si>
  <si>
    <t>Доска обрезная, хвойных пород, ширина 75-150 мм, толщина 25 мм, длина 4-6,5 м, сорт IV</t>
  </si>
  <si>
    <t>11.3.03.15-0021</t>
  </si>
  <si>
    <t>Клинья пластиковые монтажные</t>
  </si>
  <si>
    <t>14.1.06.04-0001</t>
  </si>
  <si>
    <t>Клей для приклеивания минеральной ваты</t>
  </si>
  <si>
    <t>кг</t>
  </si>
  <si>
    <t>14.5.01.10-0003</t>
  </si>
  <si>
    <t>Пена монтажная</t>
  </si>
  <si>
    <t>л</t>
  </si>
  <si>
    <t>ФССЦ-01.7.15.07-0132</t>
  </si>
  <si>
    <t>Дюбели распорные с металлическим стержнем, размер 10х150 мм _ (расход 5шт на 1м2)</t>
  </si>
  <si>
    <t>ФССЦ-08.1.02.17-0072</t>
  </si>
  <si>
    <t>Сетка противомоскитная стационарная, цвет белый _ (р-ры 0,6х1,5=0,9м2, 4шт)</t>
  </si>
  <si>
    <t>ФССЦ-08.1.02.23-0011</t>
  </si>
  <si>
    <t>Панели фасадные сайдинг из оцинкованной стали с полимерным покрытием для навесных вентилируемых фасадов, толщина 0,5 мм</t>
  </si>
  <si>
    <t>ФССЦ-11.3.02.01-0016</t>
  </si>
  <si>
    <t>Блок оконный из ПВХ профиля двустворчатый, с глухой и поворотно-откидной створкой, двухкамерным стеклопакетом (32 мм), площадью до 2 м2 _ (р-ры 1,2х1,5=1,8м2, 4шт)</t>
  </si>
  <si>
    <t>ФССЦ-11.3.03.01-0004</t>
  </si>
  <si>
    <t>Доски подоконные из ПВХ, ширина 250 мм</t>
  </si>
  <si>
    <t>ФССЦ-11.3.03.14-1000</t>
  </si>
  <si>
    <t>Заглушки торцевые двусторонние к подоконной доске из ПВХ, белый, мрамор, размеры 40х480 мм</t>
  </si>
  <si>
    <t>ФССЦ-12.1.02.11-0016</t>
  </si>
  <si>
    <t>ИЗОСПАН: B</t>
  </si>
  <si>
    <t>10 м2</t>
  </si>
  <si>
    <t>ФССЦ-12.2.05.08-0010</t>
  </si>
  <si>
    <t>Плиты теплоизоляционные из стекловолокна URSA, марки: П-30-У10-1250-600-100</t>
  </si>
  <si>
    <t>Итого "Материалы"</t>
  </si>
  <si>
    <t>(наименование стройки)</t>
  </si>
  <si>
    <t xml:space="preserve">ВЕДОМОСТЬ РЕСУРСОВ </t>
  </si>
  <si>
    <t>к ДВ № 124  к ТЗ СКС-2023-В-3-37.2  от 10.07.2022г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</si>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</sst>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sz val="9"/>
      <name val="Verdana"/>
      <family val="2"/>
      <charset val="204"/>
    </font>
    <font>
      <i/>
      <sz val="8"/>
      <name val="Verdana"/>
      <family val="2"/>
      <charset val="204"/>
    </font>
    <font>
      <i/>
      <sz val="11"/>
      <name val="Times New Roman"/>
      <family val="1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u/>
      <sz val="1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0" fontId="1" fillId="0" borderId="0"/>
    <xf numFmtId="0" fontId="1" fillId="0" borderId="1">
      <alignment vertical="top" wrapText="1"/>
    </xf>
  </cellStyleXfs>
  <cellXfs count="52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0" xfId="0" applyFont="1"/>
    <xf numFmtId="0" fontId="17" fillId="0" borderId="0" xfId="23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8" fillId="0" borderId="0" xfId="23" applyNumberFormat="1" applyFont="1" applyBorder="1" applyAlignment="1">
      <alignment horizontal="center" vertical="center" wrapText="1"/>
    </xf>
    <xf numFmtId="0" fontId="0" fillId="0" borderId="0" xfId="0"/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49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13" fillId="0" borderId="0" xfId="0" applyFont="1"/>
    <xf numFmtId="0" fontId="15" fillId="0" borderId="0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right" vertical="top" wrapText="1"/>
    </xf>
  </cellXfs>
  <cellStyles count="29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ВедРес 2" xfId="27"/>
    <cellStyle name="СводкаСтоимРаб" xfId="21"/>
    <cellStyle name="СводРасч" xfId="22"/>
    <cellStyle name="Титул" xfId="23"/>
    <cellStyle name="Хвост" xfId="24"/>
    <cellStyle name="Ценник" xfId="25"/>
    <cellStyle name="Ценник 2" xfId="28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1:I50"/>
  <sheetViews>
    <sheetView showGridLines="0" tabSelected="1" topLeftCell="B1" zoomScaleNormal="100" workbookViewId="0">
      <selection activeCell="O45" sqref="O45"/>
    </sheetView>
  </sheetViews>
  <sheetFormatPr defaultRowHeight="12.75" x14ac:dyDescent="0.2"/>
  <cols>
    <col min="1" max="1" width="0" style="2" hidden="1" customWidth="1"/>
    <col min="2" max="2" width="8.7109375" style="1" customWidth="1"/>
    <col min="3" max="3" width="33.140625" style="2" customWidth="1"/>
    <col min="4" max="4" width="10.7109375" style="2" customWidth="1"/>
    <col min="5" max="5" width="10.7109375" style="1" customWidth="1"/>
    <col min="6" max="9" width="13.7109375" style="2" customWidth="1"/>
    <col min="10" max="16384" width="9.140625" style="2"/>
  </cols>
  <sheetData>
    <row r="1" spans="1:9" x14ac:dyDescent="0.2">
      <c r="A1" s="40"/>
      <c r="B1" s="45"/>
      <c r="C1" s="46"/>
      <c r="D1" s="47"/>
      <c r="E1" s="48"/>
      <c r="F1" s="48"/>
      <c r="G1" s="48"/>
      <c r="H1" s="48"/>
      <c r="I1" s="40"/>
    </row>
    <row r="2" spans="1:9" ht="15" customHeight="1" x14ac:dyDescent="0.2">
      <c r="A2" s="39" t="s">
        <v>11</v>
      </c>
      <c r="B2" s="39"/>
      <c r="C2" s="39"/>
      <c r="D2" s="39"/>
      <c r="E2" s="39"/>
      <c r="F2" s="39"/>
      <c r="G2" s="39"/>
      <c r="H2" s="39"/>
      <c r="I2" s="39"/>
    </row>
    <row r="3" spans="1:9" ht="15" customHeight="1" x14ac:dyDescent="0.2">
      <c r="A3" s="38" t="s">
        <v>89</v>
      </c>
      <c r="B3" s="38"/>
      <c r="C3" s="38"/>
      <c r="D3" s="38"/>
      <c r="E3" s="38"/>
      <c r="F3" s="38"/>
      <c r="G3" s="38"/>
      <c r="H3" s="38"/>
      <c r="I3" s="38"/>
    </row>
    <row r="4" spans="1:9" ht="15" customHeight="1" x14ac:dyDescent="0.2">
      <c r="A4" s="50"/>
      <c r="B4" s="50"/>
      <c r="C4" s="50"/>
      <c r="D4" s="50"/>
      <c r="E4" s="50"/>
      <c r="F4" s="50"/>
      <c r="G4" s="50"/>
      <c r="H4" s="50"/>
      <c r="I4" s="49"/>
    </row>
    <row r="5" spans="1:9" ht="15" customHeight="1" x14ac:dyDescent="0.2">
      <c r="A5" s="37" t="s">
        <v>90</v>
      </c>
      <c r="B5" s="37"/>
      <c r="C5" s="37"/>
      <c r="D5" s="37"/>
      <c r="E5" s="37"/>
      <c r="F5" s="37"/>
      <c r="G5" s="37"/>
      <c r="H5" s="37"/>
      <c r="I5" s="37"/>
    </row>
    <row r="6" spans="1:9" ht="15" customHeight="1" x14ac:dyDescent="0.2">
      <c r="A6" s="36" t="s">
        <v>91</v>
      </c>
      <c r="B6" s="36"/>
      <c r="C6" s="36"/>
      <c r="D6" s="36"/>
      <c r="E6" s="36"/>
      <c r="F6" s="36"/>
      <c r="G6" s="36"/>
      <c r="H6" s="36"/>
      <c r="I6" s="36"/>
    </row>
    <row r="7" spans="1:9" x14ac:dyDescent="0.2">
      <c r="B7" s="3"/>
      <c r="C7" s="4"/>
      <c r="D7" s="5"/>
      <c r="E7" s="6"/>
      <c r="F7" s="7"/>
      <c r="G7" s="7"/>
      <c r="H7" s="7"/>
      <c r="I7" s="7"/>
    </row>
    <row r="8" spans="1:9" ht="12.75" customHeight="1" x14ac:dyDescent="0.2">
      <c r="B8" s="10" t="s">
        <v>8</v>
      </c>
      <c r="C8" s="13" t="s">
        <v>0</v>
      </c>
      <c r="D8" s="13" t="s">
        <v>1</v>
      </c>
      <c r="E8" s="16" t="s">
        <v>7</v>
      </c>
      <c r="F8" s="19" t="s">
        <v>4</v>
      </c>
      <c r="G8" s="19"/>
      <c r="H8" s="19" t="s">
        <v>6</v>
      </c>
      <c r="I8" s="19"/>
    </row>
    <row r="9" spans="1:9" ht="12.75" customHeight="1" x14ac:dyDescent="0.2">
      <c r="B9" s="11"/>
      <c r="C9" s="14"/>
      <c r="D9" s="14"/>
      <c r="E9" s="17"/>
      <c r="F9" s="9" t="s">
        <v>2</v>
      </c>
      <c r="G9" s="9" t="s">
        <v>3</v>
      </c>
      <c r="H9" s="9" t="s">
        <v>2</v>
      </c>
      <c r="I9" s="9" t="s">
        <v>3</v>
      </c>
    </row>
    <row r="10" spans="1:9" x14ac:dyDescent="0.2">
      <c r="B10" s="12"/>
      <c r="C10" s="15"/>
      <c r="D10" s="15"/>
      <c r="E10" s="18"/>
      <c r="F10" s="8" t="s">
        <v>5</v>
      </c>
      <c r="G10" s="8" t="s">
        <v>5</v>
      </c>
      <c r="H10" s="8" t="s">
        <v>5</v>
      </c>
      <c r="I10" s="8" t="s">
        <v>5</v>
      </c>
    </row>
    <row r="11" spans="1:9" x14ac:dyDescent="0.2">
      <c r="B11" s="20">
        <v>1</v>
      </c>
      <c r="C11" s="20">
        <v>2</v>
      </c>
      <c r="D11" s="20">
        <v>3</v>
      </c>
      <c r="E11" s="21">
        <v>4</v>
      </c>
      <c r="F11" s="20">
        <v>5</v>
      </c>
      <c r="G11" s="20">
        <v>7</v>
      </c>
      <c r="H11" s="20">
        <v>9</v>
      </c>
      <c r="I11" s="20">
        <v>11</v>
      </c>
    </row>
    <row r="12" spans="1:9" ht="17.850000000000001" customHeight="1" x14ac:dyDescent="0.2">
      <c r="B12" s="22" t="s">
        <v>9</v>
      </c>
      <c r="C12" s="23"/>
      <c r="D12" s="23"/>
      <c r="E12" s="23"/>
      <c r="F12" s="23"/>
      <c r="G12" s="23"/>
      <c r="H12" s="23"/>
      <c r="I12" s="23"/>
    </row>
    <row r="13" spans="1:9" ht="51" x14ac:dyDescent="0.2">
      <c r="B13" s="24" t="s">
        <v>10</v>
      </c>
      <c r="C13" s="25" t="s">
        <v>11</v>
      </c>
      <c r="D13" s="26"/>
      <c r="E13" s="24">
        <v>1</v>
      </c>
      <c r="F13" s="27"/>
      <c r="G13" s="27"/>
      <c r="H13" s="27"/>
      <c r="I13" s="27"/>
    </row>
    <row r="14" spans="1:9" ht="17.850000000000001" customHeight="1" x14ac:dyDescent="0.2">
      <c r="B14" s="28" t="s">
        <v>12</v>
      </c>
      <c r="C14" s="29"/>
      <c r="D14" s="29"/>
      <c r="E14" s="29"/>
      <c r="F14" s="29"/>
      <c r="G14" s="29"/>
      <c r="H14" s="29"/>
      <c r="I14" s="29"/>
    </row>
    <row r="15" spans="1:9" ht="25.5" x14ac:dyDescent="0.2">
      <c r="B15" s="30" t="s">
        <v>13</v>
      </c>
      <c r="C15" s="31" t="s">
        <v>14</v>
      </c>
      <c r="D15" s="32" t="s">
        <v>15</v>
      </c>
      <c r="E15" s="30">
        <v>5.3400000000000003E-2</v>
      </c>
      <c r="F15" s="33">
        <v>2.44</v>
      </c>
      <c r="G15" s="51">
        <f>F15*8.34</f>
        <v>20.349599999999999</v>
      </c>
      <c r="H15" s="33">
        <v>0.13</v>
      </c>
      <c r="I15" s="51">
        <f>H15*8.34</f>
        <v>1.0842000000000001</v>
      </c>
    </row>
    <row r="16" spans="1:9" ht="25.5" x14ac:dyDescent="0.2">
      <c r="B16" s="30" t="s">
        <v>16</v>
      </c>
      <c r="C16" s="31" t="s">
        <v>17</v>
      </c>
      <c r="D16" s="32" t="s">
        <v>18</v>
      </c>
      <c r="E16" s="30">
        <v>24.984000000000002</v>
      </c>
      <c r="F16" s="33">
        <v>6.38</v>
      </c>
      <c r="G16" s="51">
        <f t="shared" ref="G16:G46" si="0">F16*8.34</f>
        <v>53.209199999999996</v>
      </c>
      <c r="H16" s="33">
        <v>159.4</v>
      </c>
      <c r="I16" s="51">
        <f t="shared" ref="I16:I46" si="1">H16*8.34</f>
        <v>1329.396</v>
      </c>
    </row>
    <row r="17" spans="2:9" ht="25.5" x14ac:dyDescent="0.2">
      <c r="B17" s="30" t="s">
        <v>19</v>
      </c>
      <c r="C17" s="31" t="s">
        <v>20</v>
      </c>
      <c r="D17" s="32" t="s">
        <v>18</v>
      </c>
      <c r="E17" s="30">
        <v>5.1120000000000001</v>
      </c>
      <c r="F17" s="33">
        <v>7.95</v>
      </c>
      <c r="G17" s="51">
        <f t="shared" si="0"/>
        <v>66.302999999999997</v>
      </c>
      <c r="H17" s="33">
        <v>40.64</v>
      </c>
      <c r="I17" s="51">
        <f t="shared" si="1"/>
        <v>338.93759999999997</v>
      </c>
    </row>
    <row r="18" spans="2:9" ht="25.5" x14ac:dyDescent="0.2">
      <c r="B18" s="30" t="s">
        <v>21</v>
      </c>
      <c r="C18" s="31" t="s">
        <v>22</v>
      </c>
      <c r="D18" s="32" t="s">
        <v>23</v>
      </c>
      <c r="E18" s="30">
        <v>3.1150000000000002</v>
      </c>
      <c r="F18" s="33">
        <v>308.3</v>
      </c>
      <c r="G18" s="51">
        <f t="shared" si="0"/>
        <v>2571.2220000000002</v>
      </c>
      <c r="H18" s="33">
        <v>960.35</v>
      </c>
      <c r="I18" s="51">
        <f t="shared" si="1"/>
        <v>8009.3190000000004</v>
      </c>
    </row>
    <row r="19" spans="2:9" ht="25.5" x14ac:dyDescent="0.2">
      <c r="B19" s="30" t="s">
        <v>24</v>
      </c>
      <c r="C19" s="31" t="s">
        <v>25</v>
      </c>
      <c r="D19" s="32" t="s">
        <v>23</v>
      </c>
      <c r="E19" s="30">
        <v>1.4903999999999999</v>
      </c>
      <c r="F19" s="33">
        <v>64.099999999999994</v>
      </c>
      <c r="G19" s="51">
        <f t="shared" si="0"/>
        <v>534.59399999999994</v>
      </c>
      <c r="H19" s="33">
        <v>95.53</v>
      </c>
      <c r="I19" s="51">
        <f t="shared" si="1"/>
        <v>796.72019999999998</v>
      </c>
    </row>
    <row r="20" spans="2:9" ht="25.5" x14ac:dyDescent="0.2">
      <c r="B20" s="30" t="s">
        <v>26</v>
      </c>
      <c r="C20" s="31" t="s">
        <v>27</v>
      </c>
      <c r="D20" s="32" t="s">
        <v>28</v>
      </c>
      <c r="E20" s="30">
        <v>2.9000000000000002E-6</v>
      </c>
      <c r="F20" s="33">
        <v>8475</v>
      </c>
      <c r="G20" s="51">
        <f t="shared" si="0"/>
        <v>70681.5</v>
      </c>
      <c r="H20" s="33">
        <v>0.02</v>
      </c>
      <c r="I20" s="51">
        <f t="shared" si="1"/>
        <v>0.1668</v>
      </c>
    </row>
    <row r="21" spans="2:9" ht="25.5" x14ac:dyDescent="0.2">
      <c r="B21" s="30" t="s">
        <v>29</v>
      </c>
      <c r="C21" s="31" t="s">
        <v>30</v>
      </c>
      <c r="D21" s="32" t="s">
        <v>31</v>
      </c>
      <c r="E21" s="30">
        <v>4.3632</v>
      </c>
      <c r="F21" s="33">
        <v>7.03</v>
      </c>
      <c r="G21" s="51">
        <f t="shared" si="0"/>
        <v>58.630200000000002</v>
      </c>
      <c r="H21" s="33">
        <v>30.67</v>
      </c>
      <c r="I21" s="51">
        <f t="shared" si="1"/>
        <v>255.7878</v>
      </c>
    </row>
    <row r="22" spans="2:9" ht="25.5" x14ac:dyDescent="0.2">
      <c r="B22" s="30" t="s">
        <v>32</v>
      </c>
      <c r="C22" s="31" t="s">
        <v>33</v>
      </c>
      <c r="D22" s="32" t="s">
        <v>34</v>
      </c>
      <c r="E22" s="30">
        <v>3.1150000000000002</v>
      </c>
      <c r="F22" s="33">
        <v>118</v>
      </c>
      <c r="G22" s="51">
        <f t="shared" si="0"/>
        <v>984.12</v>
      </c>
      <c r="H22" s="33">
        <v>367.57</v>
      </c>
      <c r="I22" s="51">
        <f t="shared" si="1"/>
        <v>3065.5337999999997</v>
      </c>
    </row>
    <row r="23" spans="2:9" ht="25.5" x14ac:dyDescent="0.2">
      <c r="B23" s="30" t="s">
        <v>35</v>
      </c>
      <c r="C23" s="31" t="s">
        <v>36</v>
      </c>
      <c r="D23" s="32" t="s">
        <v>34</v>
      </c>
      <c r="E23" s="30">
        <v>14.057</v>
      </c>
      <c r="F23" s="33">
        <v>10</v>
      </c>
      <c r="G23" s="51">
        <f t="shared" si="0"/>
        <v>83.4</v>
      </c>
      <c r="H23" s="33">
        <v>140.57</v>
      </c>
      <c r="I23" s="51">
        <f t="shared" si="1"/>
        <v>1172.3537999999999</v>
      </c>
    </row>
    <row r="24" spans="2:9" ht="25.5" x14ac:dyDescent="0.2">
      <c r="B24" s="30" t="s">
        <v>37</v>
      </c>
      <c r="C24" s="31" t="s">
        <v>38</v>
      </c>
      <c r="D24" s="32" t="s">
        <v>28</v>
      </c>
      <c r="E24" s="30">
        <v>2.52E-4</v>
      </c>
      <c r="F24" s="33">
        <v>729.98</v>
      </c>
      <c r="G24" s="51">
        <f t="shared" si="0"/>
        <v>6088.0331999999999</v>
      </c>
      <c r="H24" s="33">
        <v>0.18</v>
      </c>
      <c r="I24" s="51">
        <f t="shared" si="1"/>
        <v>1.5011999999999999</v>
      </c>
    </row>
    <row r="25" spans="2:9" ht="38.25" x14ac:dyDescent="0.2">
      <c r="B25" s="30" t="s">
        <v>39</v>
      </c>
      <c r="C25" s="31" t="s">
        <v>40</v>
      </c>
      <c r="D25" s="32" t="s">
        <v>15</v>
      </c>
      <c r="E25" s="30">
        <v>6.3420000000000004E-2</v>
      </c>
      <c r="F25" s="33">
        <v>517.91</v>
      </c>
      <c r="G25" s="51">
        <f t="shared" si="0"/>
        <v>4319.3693999999996</v>
      </c>
      <c r="H25" s="33">
        <v>32.85</v>
      </c>
      <c r="I25" s="51">
        <f t="shared" si="1"/>
        <v>273.96899999999999</v>
      </c>
    </row>
    <row r="26" spans="2:9" ht="63.75" x14ac:dyDescent="0.2">
      <c r="B26" s="30" t="s">
        <v>41</v>
      </c>
      <c r="C26" s="31" t="s">
        <v>42</v>
      </c>
      <c r="D26" s="32" t="s">
        <v>18</v>
      </c>
      <c r="E26" s="30">
        <v>89</v>
      </c>
      <c r="F26" s="33">
        <v>6.91</v>
      </c>
      <c r="G26" s="51">
        <f t="shared" si="0"/>
        <v>57.629399999999997</v>
      </c>
      <c r="H26" s="33">
        <v>614.99</v>
      </c>
      <c r="I26" s="51">
        <f t="shared" si="1"/>
        <v>5129.0165999999999</v>
      </c>
    </row>
    <row r="27" spans="2:9" ht="25.5" x14ac:dyDescent="0.2">
      <c r="B27" s="30" t="s">
        <v>43</v>
      </c>
      <c r="C27" s="31" t="s">
        <v>44</v>
      </c>
      <c r="D27" s="32" t="s">
        <v>18</v>
      </c>
      <c r="E27" s="30">
        <v>15.12</v>
      </c>
      <c r="F27" s="33">
        <v>31.05</v>
      </c>
      <c r="G27" s="51">
        <f t="shared" si="0"/>
        <v>258.95699999999999</v>
      </c>
      <c r="H27" s="33">
        <v>469.48</v>
      </c>
      <c r="I27" s="51">
        <f t="shared" si="1"/>
        <v>3915.4632000000001</v>
      </c>
    </row>
    <row r="28" spans="2:9" ht="38.25" x14ac:dyDescent="0.2">
      <c r="B28" s="30" t="s">
        <v>45</v>
      </c>
      <c r="C28" s="31" t="s">
        <v>46</v>
      </c>
      <c r="D28" s="32" t="s">
        <v>18</v>
      </c>
      <c r="E28" s="30">
        <v>4.7519999999999998</v>
      </c>
      <c r="F28" s="33">
        <v>26.41</v>
      </c>
      <c r="G28" s="51">
        <f t="shared" si="0"/>
        <v>220.2594</v>
      </c>
      <c r="H28" s="33">
        <v>125.5</v>
      </c>
      <c r="I28" s="51">
        <f t="shared" si="1"/>
        <v>1046.67</v>
      </c>
    </row>
    <row r="29" spans="2:9" ht="51" x14ac:dyDescent="0.2">
      <c r="B29" s="30" t="s">
        <v>47</v>
      </c>
      <c r="C29" s="31" t="s">
        <v>48</v>
      </c>
      <c r="D29" s="32" t="s">
        <v>49</v>
      </c>
      <c r="E29" s="30">
        <v>155.75</v>
      </c>
      <c r="F29" s="33">
        <v>17.32</v>
      </c>
      <c r="G29" s="51">
        <f t="shared" si="0"/>
        <v>144.44880000000001</v>
      </c>
      <c r="H29" s="33">
        <v>2697.59</v>
      </c>
      <c r="I29" s="51">
        <f t="shared" si="1"/>
        <v>22497.900600000001</v>
      </c>
    </row>
    <row r="30" spans="2:9" ht="25.5" x14ac:dyDescent="0.2">
      <c r="B30" s="30" t="s">
        <v>50</v>
      </c>
      <c r="C30" s="31" t="s">
        <v>51</v>
      </c>
      <c r="D30" s="32" t="s">
        <v>18</v>
      </c>
      <c r="E30" s="30">
        <v>18.690000000000001</v>
      </c>
      <c r="F30" s="33">
        <v>23.15</v>
      </c>
      <c r="G30" s="51">
        <f t="shared" si="0"/>
        <v>193.071</v>
      </c>
      <c r="H30" s="33">
        <v>432.67</v>
      </c>
      <c r="I30" s="51">
        <f t="shared" si="1"/>
        <v>3608.4677999999999</v>
      </c>
    </row>
    <row r="31" spans="2:9" ht="25.5" x14ac:dyDescent="0.2">
      <c r="B31" s="30" t="s">
        <v>52</v>
      </c>
      <c r="C31" s="31" t="s">
        <v>53</v>
      </c>
      <c r="D31" s="32" t="s">
        <v>18</v>
      </c>
      <c r="E31" s="30">
        <v>5.34</v>
      </c>
      <c r="F31" s="33">
        <v>64.47</v>
      </c>
      <c r="G31" s="51">
        <f t="shared" si="0"/>
        <v>537.6798</v>
      </c>
      <c r="H31" s="33">
        <v>344.27</v>
      </c>
      <c r="I31" s="51">
        <f t="shared" si="1"/>
        <v>2871.2117999999996</v>
      </c>
    </row>
    <row r="32" spans="2:9" ht="38.25" x14ac:dyDescent="0.2">
      <c r="B32" s="30" t="s">
        <v>54</v>
      </c>
      <c r="C32" s="31" t="s">
        <v>55</v>
      </c>
      <c r="D32" s="32" t="s">
        <v>18</v>
      </c>
      <c r="E32" s="30">
        <v>15.12</v>
      </c>
      <c r="F32" s="33">
        <v>21.05</v>
      </c>
      <c r="G32" s="51">
        <f t="shared" si="0"/>
        <v>175.55700000000002</v>
      </c>
      <c r="H32" s="33">
        <v>318.27999999999997</v>
      </c>
      <c r="I32" s="51">
        <f t="shared" si="1"/>
        <v>2654.4551999999999</v>
      </c>
    </row>
    <row r="33" spans="2:9" ht="38.25" x14ac:dyDescent="0.2">
      <c r="B33" s="30" t="s">
        <v>56</v>
      </c>
      <c r="C33" s="31" t="s">
        <v>57</v>
      </c>
      <c r="D33" s="32" t="s">
        <v>18</v>
      </c>
      <c r="E33" s="30">
        <v>24.475000000000001</v>
      </c>
      <c r="F33" s="33">
        <v>7.5</v>
      </c>
      <c r="G33" s="51">
        <f t="shared" si="0"/>
        <v>62.55</v>
      </c>
      <c r="H33" s="33">
        <v>183.56</v>
      </c>
      <c r="I33" s="51">
        <f t="shared" si="1"/>
        <v>1530.8904</v>
      </c>
    </row>
    <row r="34" spans="2:9" ht="25.5" x14ac:dyDescent="0.2">
      <c r="B34" s="30" t="s">
        <v>58</v>
      </c>
      <c r="C34" s="31" t="s">
        <v>59</v>
      </c>
      <c r="D34" s="32" t="s">
        <v>60</v>
      </c>
      <c r="E34" s="30">
        <v>0.11634</v>
      </c>
      <c r="F34" s="33">
        <v>28.25</v>
      </c>
      <c r="G34" s="51">
        <f t="shared" si="0"/>
        <v>235.60499999999999</v>
      </c>
      <c r="H34" s="33">
        <v>3.29</v>
      </c>
      <c r="I34" s="51">
        <f t="shared" si="1"/>
        <v>27.438600000000001</v>
      </c>
    </row>
    <row r="35" spans="2:9" ht="38.25" x14ac:dyDescent="0.2">
      <c r="B35" s="30" t="s">
        <v>61</v>
      </c>
      <c r="C35" s="31" t="s">
        <v>62</v>
      </c>
      <c r="D35" s="32" t="s">
        <v>15</v>
      </c>
      <c r="E35" s="30">
        <v>2.5200000000000001E-3</v>
      </c>
      <c r="F35" s="33">
        <v>832.7</v>
      </c>
      <c r="G35" s="51">
        <f t="shared" si="0"/>
        <v>6944.7179999999998</v>
      </c>
      <c r="H35" s="33">
        <v>2.1</v>
      </c>
      <c r="I35" s="51">
        <f t="shared" si="1"/>
        <v>17.513999999999999</v>
      </c>
    </row>
    <row r="36" spans="2:9" ht="25.5" x14ac:dyDescent="0.2">
      <c r="B36" s="30" t="s">
        <v>63</v>
      </c>
      <c r="C36" s="31" t="s">
        <v>64</v>
      </c>
      <c r="D36" s="32" t="s">
        <v>34</v>
      </c>
      <c r="E36" s="30">
        <v>0.8</v>
      </c>
      <c r="F36" s="33">
        <v>50</v>
      </c>
      <c r="G36" s="51">
        <f t="shared" si="0"/>
        <v>417</v>
      </c>
      <c r="H36" s="33">
        <v>40</v>
      </c>
      <c r="I36" s="51">
        <f t="shared" si="1"/>
        <v>333.6</v>
      </c>
    </row>
    <row r="37" spans="2:9" ht="25.5" x14ac:dyDescent="0.2">
      <c r="B37" s="30" t="s">
        <v>65</v>
      </c>
      <c r="C37" s="31" t="s">
        <v>66</v>
      </c>
      <c r="D37" s="32" t="s">
        <v>67</v>
      </c>
      <c r="E37" s="30">
        <v>182.005</v>
      </c>
      <c r="F37" s="33">
        <v>6.2</v>
      </c>
      <c r="G37" s="51">
        <f t="shared" si="0"/>
        <v>51.707999999999998</v>
      </c>
      <c r="H37" s="33">
        <v>1128.43</v>
      </c>
      <c r="I37" s="51">
        <f t="shared" si="1"/>
        <v>9411.1062000000002</v>
      </c>
    </row>
    <row r="38" spans="2:9" ht="25.5" x14ac:dyDescent="0.2">
      <c r="B38" s="30" t="s">
        <v>68</v>
      </c>
      <c r="C38" s="31" t="s">
        <v>69</v>
      </c>
      <c r="D38" s="32" t="s">
        <v>70</v>
      </c>
      <c r="E38" s="30">
        <v>7.3452000000000002</v>
      </c>
      <c r="F38" s="33">
        <v>46.86</v>
      </c>
      <c r="G38" s="51">
        <f t="shared" si="0"/>
        <v>390.81239999999997</v>
      </c>
      <c r="H38" s="33">
        <v>344.2</v>
      </c>
      <c r="I38" s="51">
        <f t="shared" si="1"/>
        <v>2870.6279999999997</v>
      </c>
    </row>
    <row r="39" spans="2:9" ht="38.25" x14ac:dyDescent="0.2">
      <c r="B39" s="30" t="s">
        <v>71</v>
      </c>
      <c r="C39" s="31" t="s">
        <v>72</v>
      </c>
      <c r="D39" s="32" t="s">
        <v>31</v>
      </c>
      <c r="E39" s="30">
        <v>22.25</v>
      </c>
      <c r="F39" s="33">
        <v>6.62</v>
      </c>
      <c r="G39" s="51">
        <f t="shared" si="0"/>
        <v>55.210799999999999</v>
      </c>
      <c r="H39" s="33">
        <v>147.30000000000001</v>
      </c>
      <c r="I39" s="51">
        <f t="shared" si="1"/>
        <v>1228.482</v>
      </c>
    </row>
    <row r="40" spans="2:9" ht="38.25" x14ac:dyDescent="0.2">
      <c r="B40" s="30" t="s">
        <v>73</v>
      </c>
      <c r="C40" s="31" t="s">
        <v>74</v>
      </c>
      <c r="D40" s="32" t="s">
        <v>60</v>
      </c>
      <c r="E40" s="30">
        <v>3.6</v>
      </c>
      <c r="F40" s="33">
        <v>108.27</v>
      </c>
      <c r="G40" s="51">
        <f t="shared" si="0"/>
        <v>902.97179999999992</v>
      </c>
      <c r="H40" s="33">
        <v>389.77</v>
      </c>
      <c r="I40" s="51">
        <f t="shared" si="1"/>
        <v>3250.6817999999998</v>
      </c>
    </row>
    <row r="41" spans="2:9" ht="63.75" x14ac:dyDescent="0.2">
      <c r="B41" s="30" t="s">
        <v>75</v>
      </c>
      <c r="C41" s="31" t="s">
        <v>76</v>
      </c>
      <c r="D41" s="32" t="s">
        <v>60</v>
      </c>
      <c r="E41" s="30">
        <v>52.51</v>
      </c>
      <c r="F41" s="33">
        <v>60.56</v>
      </c>
      <c r="G41" s="51">
        <f t="shared" si="0"/>
        <v>505.07040000000001</v>
      </c>
      <c r="H41" s="33">
        <v>3180.01</v>
      </c>
      <c r="I41" s="51">
        <f t="shared" si="1"/>
        <v>26521.2834</v>
      </c>
    </row>
    <row r="42" spans="2:9" ht="76.5" x14ac:dyDescent="0.2">
      <c r="B42" s="30" t="s">
        <v>77</v>
      </c>
      <c r="C42" s="31" t="s">
        <v>78</v>
      </c>
      <c r="D42" s="32" t="s">
        <v>60</v>
      </c>
      <c r="E42" s="30">
        <v>7.2</v>
      </c>
      <c r="F42" s="33">
        <v>3174.78</v>
      </c>
      <c r="G42" s="51">
        <f t="shared" si="0"/>
        <v>26477.665199999999</v>
      </c>
      <c r="H42" s="33">
        <v>22858.42</v>
      </c>
      <c r="I42" s="51">
        <f t="shared" si="1"/>
        <v>190639.22279999999</v>
      </c>
    </row>
    <row r="43" spans="2:9" ht="38.25" x14ac:dyDescent="0.2">
      <c r="B43" s="30" t="s">
        <v>79</v>
      </c>
      <c r="C43" s="31" t="s">
        <v>80</v>
      </c>
      <c r="D43" s="32" t="s">
        <v>18</v>
      </c>
      <c r="E43" s="30">
        <v>5.6</v>
      </c>
      <c r="F43" s="33">
        <v>32.42</v>
      </c>
      <c r="G43" s="51">
        <f t="shared" si="0"/>
        <v>270.38280000000003</v>
      </c>
      <c r="H43" s="33">
        <v>181.55</v>
      </c>
      <c r="I43" s="51">
        <f t="shared" si="1"/>
        <v>1514.1270000000002</v>
      </c>
    </row>
    <row r="44" spans="2:9" ht="38.25" x14ac:dyDescent="0.2">
      <c r="B44" s="30" t="s">
        <v>81</v>
      </c>
      <c r="C44" s="31" t="s">
        <v>82</v>
      </c>
      <c r="D44" s="32" t="s">
        <v>31</v>
      </c>
      <c r="E44" s="30">
        <v>0.8</v>
      </c>
      <c r="F44" s="33">
        <v>3.15</v>
      </c>
      <c r="G44" s="51">
        <f t="shared" si="0"/>
        <v>26.270999999999997</v>
      </c>
      <c r="H44" s="33">
        <v>2.52</v>
      </c>
      <c r="I44" s="51">
        <f t="shared" si="1"/>
        <v>21.0168</v>
      </c>
    </row>
    <row r="45" spans="2:9" ht="38.25" x14ac:dyDescent="0.2">
      <c r="B45" s="30" t="s">
        <v>83</v>
      </c>
      <c r="C45" s="31" t="s">
        <v>84</v>
      </c>
      <c r="D45" s="32" t="s">
        <v>85</v>
      </c>
      <c r="E45" s="30">
        <v>5.0285000000000002</v>
      </c>
      <c r="F45" s="33">
        <v>27.5</v>
      </c>
      <c r="G45" s="51">
        <f t="shared" si="0"/>
        <v>229.35</v>
      </c>
      <c r="H45" s="33">
        <v>138.28</v>
      </c>
      <c r="I45" s="51">
        <f t="shared" si="1"/>
        <v>1153.2552000000001</v>
      </c>
    </row>
    <row r="46" spans="2:9" ht="38.25" x14ac:dyDescent="0.2">
      <c r="B46" s="30" t="s">
        <v>86</v>
      </c>
      <c r="C46" s="31" t="s">
        <v>87</v>
      </c>
      <c r="D46" s="32" t="s">
        <v>15</v>
      </c>
      <c r="E46" s="30">
        <v>4.45</v>
      </c>
      <c r="F46" s="33">
        <v>310.33999999999997</v>
      </c>
      <c r="G46" s="51">
        <f t="shared" si="0"/>
        <v>2588.2355999999995</v>
      </c>
      <c r="H46" s="33">
        <v>1381.01</v>
      </c>
      <c r="I46" s="51">
        <f t="shared" si="1"/>
        <v>11517.6234</v>
      </c>
    </row>
    <row r="47" spans="2:9" s="35" customFormat="1" x14ac:dyDescent="0.2">
      <c r="B47" s="41"/>
      <c r="C47" s="42" t="s">
        <v>88</v>
      </c>
      <c r="D47" s="43"/>
      <c r="E47" s="41"/>
      <c r="F47" s="44"/>
      <c r="G47" s="44"/>
      <c r="H47" s="44">
        <f>SUM(H15:H46)</f>
        <v>36811.129999999997</v>
      </c>
      <c r="I47" s="34">
        <f>SUM(I15:I46)</f>
        <v>307004.82419999997</v>
      </c>
    </row>
    <row r="50" spans="2:2" x14ac:dyDescent="0.2">
      <c r="B50" s="1" t="s">
        <v>92</v>
      </c>
    </row>
  </sheetData>
  <mergeCells count="12">
    <mergeCell ref="A5:I5"/>
    <mergeCell ref="A6:I6"/>
    <mergeCell ref="B12:I12"/>
    <mergeCell ref="B14:I14"/>
    <mergeCell ref="B8:B10"/>
    <mergeCell ref="C8:C10"/>
    <mergeCell ref="D8:D10"/>
    <mergeCell ref="E8:E10"/>
    <mergeCell ref="F8:G8"/>
    <mergeCell ref="H8:I8"/>
    <mergeCell ref="A2:I2"/>
    <mergeCell ref="A3:I3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2023-07-14T11:49:44Z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